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доходов'!$A$1:$E$104</definedName>
  </definedNames>
  <calcPr fullCalcOnLoad="1"/>
</workbook>
</file>

<file path=xl/sharedStrings.xml><?xml version="1.0" encoding="utf-8"?>
<sst xmlns="http://schemas.openxmlformats.org/spreadsheetml/2006/main" count="198" uniqueCount="198">
  <si>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</si>
  <si>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</si>
  <si>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</si>
  <si>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</si>
  <si>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</si>
  <si>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</si>
  <si>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</si>
  <si>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</si>
  <si>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</si>
  <si>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</si>
  <si>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</si>
  <si>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</si>
  <si>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</si>
  <si>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</si>
  <si>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</si>
  <si>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</si>
  <si>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</si>
  <si>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</si>
  <si>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</si>
  <si>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</si>
  <si>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</si>
  <si>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</si>
  <si>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</si>
  <si>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</si>
  <si>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</si>
  <si>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</si>
  <si>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</si>
  <si>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</si>
  <si>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</si>
  <si>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</si>
  <si>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</si>
  <si>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</si>
  <si>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</si>
  <si>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</si>
  <si>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</si>
  <si>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</si>
  <si>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</si>
  <si>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</si>
  <si>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</si>
  <si>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</si>
  <si>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</si>
  <si>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</si>
  <si>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</si>
  <si>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</si>
  <si>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</si>
  <si>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</si>
  <si>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</si>
  <si>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</si>
  <si>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</si>
  <si>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</si>
  <si>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</si>
  <si>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</si>
  <si>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</si>
  <si>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</si>
  <si>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</si>
  <si>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</si>
  <si>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</si>
  <si>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</si>
  <si>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</si>
  <si>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</si>
  <si>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</si>
  <si>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</si>
  <si>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</si>
  <si>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</si>
  <si>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</si>
  <si>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</si>
  <si>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</si>
  <si>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</si>
  <si>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</si>
  <si>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</si>
  <si>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</si>
  <si>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</si>
  <si>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</si>
  <si>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</si>
  <si>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</si>
  <si>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</si>
  <si>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</si>
  <si>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</si>
  <si>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</si>
  <si>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</si>
  <si>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</si>
  <si>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</si>
  <si>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</si>
  <si>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</si>
  <si>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</si>
  <si>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</si>
  <si>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</si>
  <si>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</si>
  <si>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</si>
  <si>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</si>
  <si>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</si>
  <si>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</si>
  <si>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</si>
  <si>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</si>
  <si>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</si>
  <si>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</si>
  <si>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</si>
  <si>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</si>
  <si>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</si>
  <si>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</si>
  <si>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</si>
  <si>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</si>
  <si>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</si>
  <si>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</si>
  <si>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</si>
  <si>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</si>
  <si>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</si>
  <si>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</si>
  <si>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</si>
  <si>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</si>
  <si>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</si>
  <si>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</si>
  <si>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</si>
  <si>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</si>
  <si>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</si>
  <si>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</si>
  <si>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</si>
  <si>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</si>
  <si>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</si>
  <si>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</si>
  <si>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</si>
  <si>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</si>
  <si>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</si>
  <si>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</si>
  <si>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</si>
  <si>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</si>
  <si>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</si>
  <si>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</si>
  <si>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</si>
  <si>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</si>
  <si>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</si>
  <si>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</si>
  <si>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</si>
  <si>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</si>
  <si>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</si>
  <si>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</si>
  <si>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</si>
  <si>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</si>
  <si>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</si>
  <si>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</si>
  <si>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</si>
  <si>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</si>
  <si>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</si>
  <si>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</si>
  <si>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</si>
  <si>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</si>
  <si>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</si>
  <si>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</si>
  <si>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</si>
  <si>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</si>
  <si>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</si>
  <si>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</si>
  <si>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</si>
  <si>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</si>
  <si>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</si>
  <si>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Прочие  неналоговые доходы бюджетов городских округов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</si>
  <si>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</si>
  <si>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</si>
  <si>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</si>
  <si>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r>
      <t>от  _________________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______________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</si>
  <si>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 (на размещение и питание лиц, прибывших на территорию Российской Федерации в экстренном массовом порядке и находившихся в пунктах временного размещения и питания)</t>
  </si>
  <si>
    <t>000 2 02 49001 04 0203 150</t>
  </si>
  <si>
    <t>000 1 13 00000 00 0000 000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</si>
  <si>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</si>
  <si>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</si>
  <si>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от оказания платных услуг и компенсации затрат государства 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</si>
  <si>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2022 год"</t>
  </si>
  <si>
    <t>Доходы бюджета городского округа Евпатория Республики Крым  по кодам классификации доходов бюджетов за 2022 год</t>
  </si>
  <si>
    <t>Исполнено</t>
  </si>
  <si>
    <t>Процент исполнения</t>
  </si>
  <si>
    <t>Утверждено</t>
  </si>
  <si>
    <t>000 1 17 05040 04 0000 180</t>
  </si>
  <si>
    <t>000 1 13 02 994 04 0000 130</t>
  </si>
  <si>
    <t>Прочие доходы от компенсации затрат бюджетов городских округов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</si>
  <si>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</si>
  <si>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</si>
  <si>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</si>
  <si>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000 1 17 00 000 00 0000 000</t>
  </si>
  <si>
    <t>Прочие неналоговые доходы</t>
  </si>
  <si>
    <t>Невыясненные поступления, зачисляемые в бюджеты городских округов</t>
  </si>
  <si>
    <t>000 1 14 06324 04 0000 430</t>
  </si>
  <si>
    <t>000 1 17 01040 04 0000 180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</si>
  <si>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</si>
  <si>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</si>
  <si>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</si>
  <si>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</si>
  <si>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000 2 18 04 030 04 0000 150</t>
  </si>
  <si>
    <t>Доходы бюджетов городских округов от возврата иными организациями остатков субсидий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</si>
  <si>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</si>
  <si>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</si>
  <si>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</si>
  <si>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000 2 02 25179 04 0000 150</t>
  </si>
  <si>
    <t>Субсидии бюджетам городских округов за счет средств резервного фонда Президента Российской Федерации</t>
  </si>
  <si>
    <t>000 2 02 29000 04 0000 150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</si>
  <si>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с даты прибытия (но не ранее 18 февраля 2022 года) по 31 октября 2022 года включительно)</t>
  </si>
  <si>
    <t>000 2 02 49999 04 0204 150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</si>
  <si>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Крым")</t>
  </si>
  <si>
    <t>Приложение №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</si>
</sst>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  <numFmt numFmtId="183" formatCode="&quot;&quot;###,##0.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4" fontId="1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52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4" fontId="13" fillId="32" borderId="10" xfId="0" applyNumberFormat="1" applyFont="1" applyFill="1" applyBorder="1" applyAlignment="1">
      <alignment horizontal="center" wrapText="1"/>
    </xf>
    <xf numFmtId="4" fontId="14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52" fillId="32" borderId="10" xfId="0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justify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35.125" style="51" customWidth="1"/>
    <col min="2" max="2" width="88.00390625" style="51" customWidth="1"/>
    <col min="3" max="3" width="24.375" style="51" customWidth="1"/>
    <col min="4" max="4" width="24.625" style="2" customWidth="1"/>
    <col min="5" max="5" width="18.625" style="2" customWidth="1"/>
    <col min="6" max="6" width="19.75390625" style="2" customWidth="1"/>
    <col min="7" max="7" width="12.75390625" style="2" customWidth="1"/>
    <col min="8" max="8" width="9.125" style="2" customWidth="1"/>
    <col min="9" max="9" width="12.00390625" style="2" customWidth="1"/>
    <col min="10" max="10" width="8.125" style="2" customWidth="1"/>
    <col min="11" max="16384" width="9.125" style="2" customWidth="1"/>
  </cols>
  <sheetData>
    <row r="1" spans="1:5" ht="38.25" customHeight="1">
      <c r="A1" s="4"/>
      <c r="B1" s="39"/>
      <c r="C1" s="54" t="s">
        <v>197</v>
      </c>
      <c r="D1" s="54"/>
      <c r="E1" s="54"/>
    </row>
    <row r="2" spans="1:5" ht="75" customHeight="1">
      <c r="A2" s="39"/>
      <c r="B2" s="39"/>
      <c r="C2" s="53" t="s">
        <v>166</v>
      </c>
      <c r="D2" s="53"/>
      <c r="E2" s="53"/>
    </row>
    <row r="3" spans="1:5" ht="27" customHeight="1">
      <c r="A3" s="39"/>
      <c r="B3" s="39"/>
      <c r="C3" s="54" t="s">
        <v>159</v>
      </c>
      <c r="D3" s="54"/>
      <c r="E3" s="54"/>
    </row>
    <row r="4" spans="1:5" ht="52.5" customHeight="1">
      <c r="A4" s="55" t="s">
        <v>167</v>
      </c>
      <c r="B4" s="55"/>
      <c r="C4" s="55"/>
      <c r="D4" s="55"/>
      <c r="E4" s="55"/>
    </row>
    <row r="5" spans="1:5" ht="18.75">
      <c r="A5" s="4"/>
      <c r="B5" s="36"/>
      <c r="C5" s="36"/>
      <c r="E5" s="36" t="s">
        <v>29</v>
      </c>
    </row>
    <row r="6" spans="1:5" ht="24.75" customHeight="1">
      <c r="A6" s="56" t="s">
        <v>1</v>
      </c>
      <c r="B6" s="56" t="s">
        <v>2</v>
      </c>
      <c r="C6" s="57" t="s">
        <v>54</v>
      </c>
      <c r="D6" s="57"/>
      <c r="E6" s="57"/>
    </row>
    <row r="7" spans="1:5" ht="42.75" customHeight="1">
      <c r="A7" s="56"/>
      <c r="B7" s="56"/>
      <c r="C7" s="30" t="s">
        <v>170</v>
      </c>
      <c r="D7" s="30" t="s">
        <v>168</v>
      </c>
      <c r="E7" s="29" t="s">
        <v>169</v>
      </c>
    </row>
    <row r="8" spans="1:5" ht="26.25" customHeight="1">
      <c r="A8" s="34" t="s">
        <v>3</v>
      </c>
      <c r="B8" s="34" t="s">
        <v>4</v>
      </c>
      <c r="C8" s="37">
        <f>C9+C10+C13+C14+C16+C17+C18+C19+C20+C21+C22+C23+C25+C29+C34+C11+C15+C24+C12+C37+C26</f>
        <v>1572857457.1500006</v>
      </c>
      <c r="D8" s="37">
        <f>D9+D10+D13+D14+D16+D17+D18+D19+D20+D21+D22+D23+D25+D29+D34+D11+D15+D24+D12+D35+D26</f>
        <v>1693886457.2500002</v>
      </c>
      <c r="E8" s="35">
        <f>D8/C8*100</f>
        <v>107.69484860499074</v>
      </c>
    </row>
    <row r="9" spans="1:5" ht="24" customHeight="1">
      <c r="A9" s="16" t="s">
        <v>5</v>
      </c>
      <c r="B9" s="19" t="s">
        <v>6</v>
      </c>
      <c r="C9" s="18">
        <v>536437657.6</v>
      </c>
      <c r="D9" s="18">
        <v>547639586.52</v>
      </c>
      <c r="E9" s="35">
        <f aca="true" t="shared" si="0" ref="E9:E71">D9/C9*100</f>
        <v>102.08820703790948</v>
      </c>
    </row>
    <row r="10" spans="1:5" ht="34.5" customHeight="1">
      <c r="A10" s="40" t="s">
        <v>49</v>
      </c>
      <c r="B10" s="19" t="s">
        <v>47</v>
      </c>
      <c r="C10" s="13">
        <v>13637320</v>
      </c>
      <c r="D10" s="18">
        <f>15736630.94</f>
        <v>15736630.94</v>
      </c>
      <c r="E10" s="35">
        <f t="shared" si="0"/>
        <v>115.39386727010879</v>
      </c>
    </row>
    <row r="11" spans="1:5" ht="34.5" customHeight="1">
      <c r="A11" s="40" t="s">
        <v>106</v>
      </c>
      <c r="B11" s="19" t="s">
        <v>89</v>
      </c>
      <c r="C11" s="13">
        <v>136500000</v>
      </c>
      <c r="D11" s="18">
        <v>138335116.13</v>
      </c>
      <c r="E11" s="35">
        <f t="shared" si="0"/>
        <v>101.34440742124542</v>
      </c>
    </row>
    <row r="12" spans="1:5" ht="22.5" customHeight="1">
      <c r="A12" s="40" t="s">
        <v>140</v>
      </c>
      <c r="B12" s="19" t="s">
        <v>139</v>
      </c>
      <c r="C12" s="13">
        <v>0</v>
      </c>
      <c r="D12" s="18">
        <v>-1166227.61</v>
      </c>
      <c r="E12" s="35"/>
    </row>
    <row r="13" spans="1:6" ht="25.5" customHeight="1">
      <c r="A13" s="9" t="s">
        <v>35</v>
      </c>
      <c r="B13" s="19" t="s">
        <v>34</v>
      </c>
      <c r="C13" s="18">
        <v>3611000</v>
      </c>
      <c r="D13" s="18">
        <v>3614091.29</v>
      </c>
      <c r="E13" s="35">
        <f t="shared" si="0"/>
        <v>100.08560758792578</v>
      </c>
      <c r="F13" s="17"/>
    </row>
    <row r="14" spans="1:5" ht="40.5" customHeight="1">
      <c r="A14" s="16" t="s">
        <v>7</v>
      </c>
      <c r="B14" s="19" t="s">
        <v>8</v>
      </c>
      <c r="C14" s="18">
        <v>50000000</v>
      </c>
      <c r="D14" s="18">
        <v>63048837.57</v>
      </c>
      <c r="E14" s="35">
        <f t="shared" si="0"/>
        <v>126.09767514</v>
      </c>
    </row>
    <row r="15" spans="1:5" ht="30.75" customHeight="1">
      <c r="A15" s="41" t="s">
        <v>90</v>
      </c>
      <c r="B15" s="19" t="s">
        <v>91</v>
      </c>
      <c r="C15" s="18">
        <v>30870000</v>
      </c>
      <c r="D15" s="18">
        <v>46602545.24</v>
      </c>
      <c r="E15" s="35">
        <f t="shared" si="0"/>
        <v>150.96386537091027</v>
      </c>
    </row>
    <row r="16" spans="1:5" ht="21" customHeight="1">
      <c r="A16" s="16" t="s">
        <v>9</v>
      </c>
      <c r="B16" s="19" t="s">
        <v>10</v>
      </c>
      <c r="C16" s="18">
        <v>37000000</v>
      </c>
      <c r="D16" s="18">
        <v>42422056.65</v>
      </c>
      <c r="E16" s="35">
        <f t="shared" si="0"/>
        <v>114.65420716216215</v>
      </c>
    </row>
    <row r="17" spans="1:5" ht="24.75" customHeight="1">
      <c r="A17" s="16" t="s">
        <v>11</v>
      </c>
      <c r="B17" s="19" t="s">
        <v>12</v>
      </c>
      <c r="C17" s="18">
        <v>16105000</v>
      </c>
      <c r="D17" s="18">
        <v>17370564.63</v>
      </c>
      <c r="E17" s="35">
        <f t="shared" si="0"/>
        <v>107.8582094380627</v>
      </c>
    </row>
    <row r="18" spans="1:5" ht="76.5" customHeight="1">
      <c r="A18" s="16" t="s">
        <v>13</v>
      </c>
      <c r="B18" s="19" t="s">
        <v>14</v>
      </c>
      <c r="C18" s="18">
        <v>413798769.22</v>
      </c>
      <c r="D18" s="18">
        <v>432684457.86</v>
      </c>
      <c r="E18" s="35">
        <f t="shared" si="0"/>
        <v>104.5639789300483</v>
      </c>
    </row>
    <row r="19" spans="1:5" ht="76.5" customHeight="1">
      <c r="A19" s="9" t="s">
        <v>37</v>
      </c>
      <c r="B19" s="19" t="s">
        <v>36</v>
      </c>
      <c r="C19" s="18">
        <v>3854418.77</v>
      </c>
      <c r="D19" s="18">
        <v>7047490.59</v>
      </c>
      <c r="E19" s="35">
        <f t="shared" si="0"/>
        <v>182.84185010857033</v>
      </c>
    </row>
    <row r="20" spans="1:5" ht="39.75" customHeight="1">
      <c r="A20" s="16" t="s">
        <v>15</v>
      </c>
      <c r="B20" s="19" t="s">
        <v>16</v>
      </c>
      <c r="C20" s="18">
        <v>18540000</v>
      </c>
      <c r="D20" s="18">
        <v>22413250.75</v>
      </c>
      <c r="E20" s="35">
        <f t="shared" si="0"/>
        <v>120.89132011866235</v>
      </c>
    </row>
    <row r="21" spans="1:5" ht="93.75" customHeight="1">
      <c r="A21" s="16" t="s">
        <v>58</v>
      </c>
      <c r="B21" s="19" t="s">
        <v>57</v>
      </c>
      <c r="C21" s="18">
        <v>12261</v>
      </c>
      <c r="D21" s="18">
        <v>17779.69</v>
      </c>
      <c r="E21" s="35">
        <f t="shared" si="0"/>
        <v>145.01011336758827</v>
      </c>
    </row>
    <row r="22" spans="1:6" ht="58.5" customHeight="1">
      <c r="A22" s="16" t="s">
        <v>17</v>
      </c>
      <c r="B22" s="19" t="s">
        <v>18</v>
      </c>
      <c r="C22" s="18">
        <v>12237043.38</v>
      </c>
      <c r="D22" s="18">
        <v>12587043.38</v>
      </c>
      <c r="E22" s="35">
        <f t="shared" si="0"/>
        <v>102.86016800898193</v>
      </c>
      <c r="F22" s="17"/>
    </row>
    <row r="23" spans="1:5" ht="77.25" customHeight="1">
      <c r="A23" s="16" t="s">
        <v>19</v>
      </c>
      <c r="B23" s="19" t="s">
        <v>20</v>
      </c>
      <c r="C23" s="18">
        <v>5720243.15</v>
      </c>
      <c r="D23" s="18">
        <v>6184786.3</v>
      </c>
      <c r="E23" s="35">
        <f t="shared" si="0"/>
        <v>108.12103852613326</v>
      </c>
    </row>
    <row r="24" spans="1:5" ht="94.5" customHeight="1">
      <c r="A24" s="16" t="s">
        <v>95</v>
      </c>
      <c r="B24" s="19" t="s">
        <v>121</v>
      </c>
      <c r="C24" s="18">
        <v>60682506.14</v>
      </c>
      <c r="D24" s="18">
        <v>63435124.24</v>
      </c>
      <c r="E24" s="35">
        <f t="shared" si="0"/>
        <v>104.53609825152814</v>
      </c>
    </row>
    <row r="25" spans="1:5" ht="26.25" customHeight="1">
      <c r="A25" s="16" t="s">
        <v>21</v>
      </c>
      <c r="B25" s="19" t="s">
        <v>22</v>
      </c>
      <c r="C25" s="18">
        <v>1215304</v>
      </c>
      <c r="D25" s="18">
        <v>2149264.24</v>
      </c>
      <c r="E25" s="35">
        <f t="shared" si="0"/>
        <v>176.84992726099807</v>
      </c>
    </row>
    <row r="26" spans="1:5" ht="38.25" customHeight="1">
      <c r="A26" s="42" t="s">
        <v>162</v>
      </c>
      <c r="B26" s="20" t="s">
        <v>165</v>
      </c>
      <c r="C26" s="33">
        <f>C27+C28</f>
        <v>6840.81</v>
      </c>
      <c r="D26" s="33">
        <f>D27+D28</f>
        <v>1580681.96</v>
      </c>
      <c r="E26" s="35">
        <f t="shared" si="0"/>
        <v>23106.649066411726</v>
      </c>
    </row>
    <row r="27" spans="1:5" ht="37.5" customHeight="1">
      <c r="A27" s="16" t="s">
        <v>163</v>
      </c>
      <c r="B27" s="19" t="s">
        <v>164</v>
      </c>
      <c r="C27" s="18">
        <v>6840.81</v>
      </c>
      <c r="D27" s="18">
        <v>9240.01</v>
      </c>
      <c r="E27" s="35">
        <f t="shared" si="0"/>
        <v>135.07187014403266</v>
      </c>
    </row>
    <row r="28" spans="1:5" ht="37.5" customHeight="1">
      <c r="A28" s="16" t="s">
        <v>172</v>
      </c>
      <c r="B28" s="19" t="s">
        <v>173</v>
      </c>
      <c r="C28" s="18">
        <v>0</v>
      </c>
      <c r="D28" s="18">
        <v>1571441.95</v>
      </c>
      <c r="E28" s="35"/>
    </row>
    <row r="29" spans="1:5" s="12" customFormat="1" ht="24.75" customHeight="1">
      <c r="A29" s="43" t="s">
        <v>23</v>
      </c>
      <c r="B29" s="44" t="s">
        <v>24</v>
      </c>
      <c r="C29" s="33">
        <f>C30+C31+C32+C33</f>
        <v>119610271.95</v>
      </c>
      <c r="D29" s="33">
        <f>D30+D31+D32+D33</f>
        <v>146863790.49</v>
      </c>
      <c r="E29" s="35">
        <f t="shared" si="0"/>
        <v>122.78526592715436</v>
      </c>
    </row>
    <row r="30" spans="1:5" ht="99" customHeight="1">
      <c r="A30" s="45" t="s">
        <v>51</v>
      </c>
      <c r="B30" s="11" t="s">
        <v>50</v>
      </c>
      <c r="C30" s="18">
        <v>21120078</v>
      </c>
      <c r="D30" s="18">
        <v>23251062.21</v>
      </c>
      <c r="E30" s="35">
        <f t="shared" si="0"/>
        <v>110.08985009430363</v>
      </c>
    </row>
    <row r="31" spans="1:5" ht="99" customHeight="1">
      <c r="A31" s="45" t="s">
        <v>174</v>
      </c>
      <c r="B31" s="31" t="s">
        <v>175</v>
      </c>
      <c r="C31" s="46">
        <v>0</v>
      </c>
      <c r="D31" s="18">
        <v>91950</v>
      </c>
      <c r="E31" s="35"/>
    </row>
    <row r="32" spans="1:5" ht="59.25" customHeight="1">
      <c r="A32" s="45" t="s">
        <v>52</v>
      </c>
      <c r="B32" s="11" t="s">
        <v>92</v>
      </c>
      <c r="C32" s="18">
        <v>98490193.95</v>
      </c>
      <c r="D32" s="18">
        <v>120083865.38</v>
      </c>
      <c r="E32" s="35">
        <f t="shared" si="0"/>
        <v>121.92469175252344</v>
      </c>
    </row>
    <row r="33" spans="1:5" ht="59.25" customHeight="1">
      <c r="A33" s="45" t="s">
        <v>180</v>
      </c>
      <c r="B33" s="31" t="s">
        <v>176</v>
      </c>
      <c r="C33" s="46">
        <v>0</v>
      </c>
      <c r="D33" s="18">
        <v>3436912.9</v>
      </c>
      <c r="E33" s="35"/>
    </row>
    <row r="34" spans="1:5" ht="24.75" customHeight="1">
      <c r="A34" s="16" t="s">
        <v>32</v>
      </c>
      <c r="B34" s="19" t="s">
        <v>33</v>
      </c>
      <c r="C34" s="18">
        <v>6028243.16</v>
      </c>
      <c r="D34" s="18">
        <v>18274409.6</v>
      </c>
      <c r="E34" s="35">
        <f t="shared" si="0"/>
        <v>303.1465240363662</v>
      </c>
    </row>
    <row r="35" spans="1:5" ht="24.75" customHeight="1">
      <c r="A35" s="42" t="s">
        <v>177</v>
      </c>
      <c r="B35" s="20" t="s">
        <v>178</v>
      </c>
      <c r="C35" s="35">
        <f>C36+C37</f>
        <v>106990577.97</v>
      </c>
      <c r="D35" s="35">
        <f>D36+D37</f>
        <v>107045176.79</v>
      </c>
      <c r="E35" s="35">
        <f t="shared" si="0"/>
        <v>100.05103142822101</v>
      </c>
    </row>
    <row r="36" spans="1:5" ht="24.75" customHeight="1">
      <c r="A36" s="16" t="s">
        <v>181</v>
      </c>
      <c r="B36" s="19" t="s">
        <v>179</v>
      </c>
      <c r="C36" s="46">
        <v>0</v>
      </c>
      <c r="D36" s="18">
        <v>13829.78</v>
      </c>
      <c r="E36" s="35"/>
    </row>
    <row r="37" spans="1:5" ht="24.75" customHeight="1">
      <c r="A37" s="16" t="s">
        <v>171</v>
      </c>
      <c r="B37" s="11" t="s">
        <v>155</v>
      </c>
      <c r="C37" s="18">
        <v>106990577.97</v>
      </c>
      <c r="D37" s="18">
        <v>107031347.01</v>
      </c>
      <c r="E37" s="35">
        <f t="shared" si="0"/>
        <v>100.03810526195254</v>
      </c>
    </row>
    <row r="38" spans="1:5" ht="21.75" customHeight="1">
      <c r="A38" s="42" t="s">
        <v>30</v>
      </c>
      <c r="B38" s="20" t="s">
        <v>25</v>
      </c>
      <c r="C38" s="14">
        <f>C39+C42+C66+C97+C100+C94</f>
        <v>2523274581.3</v>
      </c>
      <c r="D38" s="14">
        <f>D39+D42+D66+D97+D100+D94</f>
        <v>2378797169.69</v>
      </c>
      <c r="E38" s="35">
        <f t="shared" si="0"/>
        <v>94.2742096844821</v>
      </c>
    </row>
    <row r="39" spans="1:5" ht="21.75" customHeight="1">
      <c r="A39" s="42" t="s">
        <v>84</v>
      </c>
      <c r="B39" s="20" t="s">
        <v>56</v>
      </c>
      <c r="C39" s="14">
        <f>C40</f>
        <v>3522700</v>
      </c>
      <c r="D39" s="14">
        <f>D40</f>
        <v>3522700</v>
      </c>
      <c r="E39" s="35">
        <f t="shared" si="0"/>
        <v>100</v>
      </c>
    </row>
    <row r="40" spans="1:5" s="3" customFormat="1" ht="27" customHeight="1">
      <c r="A40" s="1" t="s">
        <v>83</v>
      </c>
      <c r="B40" s="21" t="s">
        <v>26</v>
      </c>
      <c r="C40" s="15">
        <f>C41</f>
        <v>3522700</v>
      </c>
      <c r="D40" s="15">
        <f>D41</f>
        <v>3522700</v>
      </c>
      <c r="E40" s="35">
        <f t="shared" si="0"/>
        <v>100</v>
      </c>
    </row>
    <row r="41" spans="1:5" ht="42.75" customHeight="1">
      <c r="A41" s="9" t="s">
        <v>82</v>
      </c>
      <c r="B41" s="19" t="s">
        <v>109</v>
      </c>
      <c r="C41" s="13">
        <v>3522700</v>
      </c>
      <c r="D41" s="13">
        <v>3522700</v>
      </c>
      <c r="E41" s="35">
        <f t="shared" si="0"/>
        <v>100</v>
      </c>
    </row>
    <row r="42" spans="1:5" s="4" customFormat="1" ht="39" customHeight="1">
      <c r="A42" s="5" t="s">
        <v>81</v>
      </c>
      <c r="B42" s="20" t="s">
        <v>31</v>
      </c>
      <c r="C42" s="14">
        <f>C45+C47+C48+C49+C50+C51+C52+C55+C43+C54</f>
        <v>949083162.8199999</v>
      </c>
      <c r="D42" s="14">
        <f>D45+D47+D48+D49+D50+D51+D52+D55+D43+D54+D46+D53</f>
        <v>846833708.59</v>
      </c>
      <c r="E42" s="35">
        <f t="shared" si="0"/>
        <v>89.22650214063567</v>
      </c>
    </row>
    <row r="43" spans="1:5" s="4" customFormat="1" ht="87" customHeight="1">
      <c r="A43" s="1" t="s">
        <v>143</v>
      </c>
      <c r="B43" s="21" t="s">
        <v>144</v>
      </c>
      <c r="C43" s="15">
        <f>C44</f>
        <v>3924450</v>
      </c>
      <c r="D43" s="15">
        <f>D44</f>
        <v>3924450</v>
      </c>
      <c r="E43" s="35">
        <f t="shared" si="0"/>
        <v>100</v>
      </c>
    </row>
    <row r="44" spans="1:5" s="4" customFormat="1" ht="113.25" customHeight="1">
      <c r="A44" s="9" t="s">
        <v>145</v>
      </c>
      <c r="B44" s="19" t="s">
        <v>146</v>
      </c>
      <c r="C44" s="13">
        <v>3924450</v>
      </c>
      <c r="D44" s="13">
        <v>3924450</v>
      </c>
      <c r="E44" s="35">
        <f t="shared" si="0"/>
        <v>100</v>
      </c>
    </row>
    <row r="45" spans="1:5" s="4" customFormat="1" ht="39" customHeight="1">
      <c r="A45" s="9" t="s">
        <v>126</v>
      </c>
      <c r="B45" s="19" t="s">
        <v>125</v>
      </c>
      <c r="C45" s="13">
        <v>5339401.52</v>
      </c>
      <c r="D45" s="13">
        <v>5339401.52</v>
      </c>
      <c r="E45" s="35">
        <f t="shared" si="0"/>
        <v>100</v>
      </c>
    </row>
    <row r="46" spans="1:5" s="4" customFormat="1" ht="84" customHeight="1">
      <c r="A46" s="16" t="s">
        <v>191</v>
      </c>
      <c r="B46" s="19" t="s">
        <v>190</v>
      </c>
      <c r="C46" s="13">
        <v>0</v>
      </c>
      <c r="D46" s="13">
        <v>694488.82</v>
      </c>
      <c r="E46" s="35"/>
    </row>
    <row r="47" spans="1:6" ht="58.5" customHeight="1">
      <c r="A47" s="16" t="s">
        <v>105</v>
      </c>
      <c r="B47" s="19" t="s">
        <v>127</v>
      </c>
      <c r="C47" s="13">
        <v>65280000</v>
      </c>
      <c r="D47" s="13">
        <v>34554485.07</v>
      </c>
      <c r="E47" s="35">
        <f t="shared" si="0"/>
        <v>52.932728354779414</v>
      </c>
      <c r="F47" s="6"/>
    </row>
    <row r="48" spans="1:6" ht="84" customHeight="1">
      <c r="A48" s="16" t="s">
        <v>101</v>
      </c>
      <c r="B48" s="19" t="s">
        <v>102</v>
      </c>
      <c r="C48" s="13">
        <v>22105.26</v>
      </c>
      <c r="D48" s="13">
        <v>22105.26</v>
      </c>
      <c r="E48" s="35">
        <f t="shared" si="0"/>
        <v>100</v>
      </c>
      <c r="F48" s="6"/>
    </row>
    <row r="49" spans="1:6" ht="57" customHeight="1">
      <c r="A49" s="16" t="s">
        <v>107</v>
      </c>
      <c r="B49" s="19" t="s">
        <v>122</v>
      </c>
      <c r="C49" s="13">
        <v>27863784.41</v>
      </c>
      <c r="D49" s="13">
        <v>27863784.41</v>
      </c>
      <c r="E49" s="35">
        <f t="shared" si="0"/>
        <v>100</v>
      </c>
      <c r="F49" s="6"/>
    </row>
    <row r="50" spans="1:6" ht="33.75" customHeight="1">
      <c r="A50" s="9" t="s">
        <v>100</v>
      </c>
      <c r="B50" s="19" t="s">
        <v>104</v>
      </c>
      <c r="C50" s="13">
        <v>352999.27</v>
      </c>
      <c r="D50" s="13">
        <v>352999.27</v>
      </c>
      <c r="E50" s="35">
        <f t="shared" si="0"/>
        <v>100</v>
      </c>
      <c r="F50" s="6"/>
    </row>
    <row r="51" spans="1:6" ht="48.75" customHeight="1">
      <c r="A51" s="16" t="s">
        <v>103</v>
      </c>
      <c r="B51" s="24" t="s">
        <v>93</v>
      </c>
      <c r="C51" s="13">
        <v>220957883.6</v>
      </c>
      <c r="D51" s="13">
        <v>216630544.57</v>
      </c>
      <c r="E51" s="35">
        <f t="shared" si="0"/>
        <v>98.04155481601472</v>
      </c>
      <c r="F51" s="6"/>
    </row>
    <row r="52" spans="1:5" s="3" customFormat="1" ht="91.5" customHeight="1">
      <c r="A52" s="9" t="s">
        <v>80</v>
      </c>
      <c r="B52" s="47" t="s">
        <v>128</v>
      </c>
      <c r="C52" s="13">
        <v>260060000</v>
      </c>
      <c r="D52" s="13">
        <v>295856231.57</v>
      </c>
      <c r="E52" s="35">
        <f t="shared" si="0"/>
        <v>113.76460492578634</v>
      </c>
    </row>
    <row r="53" spans="1:5" s="3" customFormat="1" ht="51.75" customHeight="1">
      <c r="A53" s="9" t="s">
        <v>193</v>
      </c>
      <c r="B53" s="19" t="s">
        <v>192</v>
      </c>
      <c r="C53" s="13">
        <v>0</v>
      </c>
      <c r="D53" s="13">
        <v>1865541.31</v>
      </c>
      <c r="E53" s="35"/>
    </row>
    <row r="54" spans="1:5" s="3" customFormat="1" ht="64.5" customHeight="1">
      <c r="A54" s="9" t="s">
        <v>157</v>
      </c>
      <c r="B54" s="19" t="s">
        <v>158</v>
      </c>
      <c r="C54" s="13">
        <v>54432554.73</v>
      </c>
      <c r="D54" s="13">
        <v>54432554.73</v>
      </c>
      <c r="E54" s="35">
        <f t="shared" si="0"/>
        <v>100</v>
      </c>
    </row>
    <row r="55" spans="1:5" s="3" customFormat="1" ht="32.25" customHeight="1">
      <c r="A55" s="1" t="s">
        <v>72</v>
      </c>
      <c r="B55" s="21" t="s">
        <v>48</v>
      </c>
      <c r="C55" s="15">
        <f>C56+C58+C61+C63+C64+C57+C62+C65+C60+C59</f>
        <v>310849984.03000003</v>
      </c>
      <c r="D55" s="15">
        <f>D56+D58+D61+D63+D64+D57+D62+D65+D60+D59</f>
        <v>205297122.05999997</v>
      </c>
      <c r="E55" s="35">
        <f t="shared" si="0"/>
        <v>66.04379366485243</v>
      </c>
    </row>
    <row r="56" spans="1:5" s="3" customFormat="1" ht="75.75" customHeight="1">
      <c r="A56" s="9" t="s">
        <v>133</v>
      </c>
      <c r="B56" s="19" t="s">
        <v>134</v>
      </c>
      <c r="C56" s="13">
        <v>11704796.11</v>
      </c>
      <c r="D56" s="13">
        <v>11704796.11</v>
      </c>
      <c r="E56" s="35">
        <f t="shared" si="0"/>
        <v>100</v>
      </c>
    </row>
    <row r="57" spans="1:5" s="3" customFormat="1" ht="141.75" customHeight="1">
      <c r="A57" s="9" t="s">
        <v>142</v>
      </c>
      <c r="B57" s="19" t="s">
        <v>141</v>
      </c>
      <c r="C57" s="13">
        <v>13349096</v>
      </c>
      <c r="D57" s="13">
        <v>13349063.13</v>
      </c>
      <c r="E57" s="35">
        <f t="shared" si="0"/>
        <v>99.99975376609773</v>
      </c>
    </row>
    <row r="58" spans="1:6" s="3" customFormat="1" ht="66" customHeight="1">
      <c r="A58" s="9" t="s">
        <v>99</v>
      </c>
      <c r="B58" s="19" t="s">
        <v>119</v>
      </c>
      <c r="C58" s="13">
        <v>20666412.97</v>
      </c>
      <c r="D58" s="13">
        <v>18323595.29</v>
      </c>
      <c r="E58" s="35">
        <f t="shared" si="0"/>
        <v>88.66364625829888</v>
      </c>
      <c r="F58" s="6"/>
    </row>
    <row r="59" spans="1:6" s="3" customFormat="1" ht="162.75" customHeight="1">
      <c r="A59" s="9" t="s">
        <v>156</v>
      </c>
      <c r="B59" s="19" t="s">
        <v>196</v>
      </c>
      <c r="C59" s="13">
        <v>55377277.29</v>
      </c>
      <c r="D59" s="13">
        <v>55377277.29</v>
      </c>
      <c r="E59" s="35">
        <f t="shared" si="0"/>
        <v>100</v>
      </c>
      <c r="F59" s="6"/>
    </row>
    <row r="60" spans="1:6" s="3" customFormat="1" ht="79.5" customHeight="1">
      <c r="A60" s="9" t="s">
        <v>153</v>
      </c>
      <c r="B60" s="25" t="s">
        <v>154</v>
      </c>
      <c r="C60" s="13">
        <v>2793000</v>
      </c>
      <c r="D60" s="13">
        <v>2793000</v>
      </c>
      <c r="E60" s="35">
        <f t="shared" si="0"/>
        <v>100</v>
      </c>
      <c r="F60" s="6"/>
    </row>
    <row r="61" spans="1:6" s="3" customFormat="1" ht="116.25" customHeight="1">
      <c r="A61" s="9" t="s">
        <v>117</v>
      </c>
      <c r="B61" s="25" t="s">
        <v>118</v>
      </c>
      <c r="C61" s="13">
        <v>12705515.93</v>
      </c>
      <c r="D61" s="13">
        <v>4761730.4</v>
      </c>
      <c r="E61" s="35">
        <f t="shared" si="0"/>
        <v>37.47766266426617</v>
      </c>
      <c r="F61" s="6"/>
    </row>
    <row r="62" spans="1:6" s="3" customFormat="1" ht="55.5" customHeight="1">
      <c r="A62" s="9" t="s">
        <v>149</v>
      </c>
      <c r="B62" s="25" t="s">
        <v>150</v>
      </c>
      <c r="C62" s="13">
        <v>52984776.8</v>
      </c>
      <c r="D62" s="13">
        <v>0</v>
      </c>
      <c r="E62" s="35">
        <f t="shared" si="0"/>
        <v>0</v>
      </c>
      <c r="F62" s="6"/>
    </row>
    <row r="63" spans="1:6" s="3" customFormat="1" ht="63" customHeight="1">
      <c r="A63" s="9" t="s">
        <v>129</v>
      </c>
      <c r="B63" s="25" t="s">
        <v>130</v>
      </c>
      <c r="C63" s="13">
        <v>6368000</v>
      </c>
      <c r="D63" s="13">
        <v>4312359.84</v>
      </c>
      <c r="E63" s="35">
        <f t="shared" si="0"/>
        <v>67.71921859296482</v>
      </c>
      <c r="F63" s="6"/>
    </row>
    <row r="64" spans="1:6" s="3" customFormat="1" ht="69" customHeight="1">
      <c r="A64" s="9" t="s">
        <v>131</v>
      </c>
      <c r="B64" s="25" t="s">
        <v>132</v>
      </c>
      <c r="C64" s="13">
        <v>70000000</v>
      </c>
      <c r="D64" s="13">
        <v>70000000</v>
      </c>
      <c r="E64" s="35">
        <f t="shared" si="0"/>
        <v>100</v>
      </c>
      <c r="F64" s="6"/>
    </row>
    <row r="65" spans="1:6" s="3" customFormat="1" ht="93" customHeight="1">
      <c r="A65" s="9" t="s">
        <v>147</v>
      </c>
      <c r="B65" s="25" t="s">
        <v>148</v>
      </c>
      <c r="C65" s="13">
        <v>64901108.93</v>
      </c>
      <c r="D65" s="13">
        <v>24675300</v>
      </c>
      <c r="E65" s="35">
        <f t="shared" si="0"/>
        <v>38.019843430739975</v>
      </c>
      <c r="F65" s="6"/>
    </row>
    <row r="66" spans="1:5" s="3" customFormat="1" ht="42.75" customHeight="1">
      <c r="A66" s="1" t="s">
        <v>77</v>
      </c>
      <c r="B66" s="21" t="s">
        <v>94</v>
      </c>
      <c r="C66" s="15">
        <f>C67+C84+C85+C86+C87+C88+C89+C90+C91</f>
        <v>1568985979.4800003</v>
      </c>
      <c r="D66" s="15">
        <f>D67+D84+D85+D86+D87+D88+D89+D90+D91</f>
        <v>1580715451.84</v>
      </c>
      <c r="E66" s="35">
        <f t="shared" si="0"/>
        <v>100.74758299394664</v>
      </c>
    </row>
    <row r="67" spans="1:5" s="3" customFormat="1" ht="44.25" customHeight="1">
      <c r="A67" s="1" t="s">
        <v>78</v>
      </c>
      <c r="B67" s="21" t="s">
        <v>0</v>
      </c>
      <c r="C67" s="15">
        <f>C68+C69+C70+C71+C72+C73+C74+C75+C76+C77+C78+C79+C80+C81+C82+C83</f>
        <v>1397770954.3300002</v>
      </c>
      <c r="D67" s="15">
        <f>D68+D69+D70+D71+D72+D73+D74+D75+D76+D77+D78+D79+D80+D81+D82+D83</f>
        <v>1409744103.11</v>
      </c>
      <c r="E67" s="35">
        <f t="shared" si="0"/>
        <v>100.85658875246402</v>
      </c>
    </row>
    <row r="68" spans="1:6" s="3" customFormat="1" ht="76.5" customHeight="1">
      <c r="A68" s="22" t="s">
        <v>67</v>
      </c>
      <c r="B68" s="23" t="s">
        <v>112</v>
      </c>
      <c r="C68" s="13">
        <v>182490</v>
      </c>
      <c r="D68" s="13">
        <v>182474.8</v>
      </c>
      <c r="E68" s="35">
        <f t="shared" si="0"/>
        <v>99.9916707764809</v>
      </c>
      <c r="F68" s="7"/>
    </row>
    <row r="69" spans="1:6" s="3" customFormat="1" ht="63.75" customHeight="1">
      <c r="A69" s="22" t="s">
        <v>73</v>
      </c>
      <c r="B69" s="23" t="s">
        <v>113</v>
      </c>
      <c r="C69" s="13">
        <v>744510</v>
      </c>
      <c r="D69" s="13">
        <v>743762.57</v>
      </c>
      <c r="E69" s="35">
        <f t="shared" si="0"/>
        <v>99.89960779573141</v>
      </c>
      <c r="F69" s="7"/>
    </row>
    <row r="70" spans="1:6" s="3" customFormat="1" ht="78" customHeight="1">
      <c r="A70" s="22" t="s">
        <v>60</v>
      </c>
      <c r="B70" s="23" t="s">
        <v>114</v>
      </c>
      <c r="C70" s="13">
        <v>1447182</v>
      </c>
      <c r="D70" s="13">
        <v>1441760.91</v>
      </c>
      <c r="E70" s="35">
        <f t="shared" si="0"/>
        <v>99.62540371563493</v>
      </c>
      <c r="F70" s="6"/>
    </row>
    <row r="71" spans="1:6" s="3" customFormat="1" ht="81.75" customHeight="1">
      <c r="A71" s="22" t="s">
        <v>59</v>
      </c>
      <c r="B71" s="26" t="s">
        <v>115</v>
      </c>
      <c r="C71" s="13">
        <v>3859153</v>
      </c>
      <c r="D71" s="13">
        <v>3843196.37</v>
      </c>
      <c r="E71" s="35">
        <f t="shared" si="0"/>
        <v>99.58652507428444</v>
      </c>
      <c r="F71" s="6"/>
    </row>
    <row r="72" spans="1:6" s="3" customFormat="1" ht="98.25" customHeight="1">
      <c r="A72" s="22" t="s">
        <v>69</v>
      </c>
      <c r="B72" s="19" t="s">
        <v>116</v>
      </c>
      <c r="C72" s="13">
        <v>126439000</v>
      </c>
      <c r="D72" s="13">
        <v>123785537.03</v>
      </c>
      <c r="E72" s="35">
        <f aca="true" t="shared" si="1" ref="E72:E95">D72/C72*100</f>
        <v>97.90138883572315</v>
      </c>
      <c r="F72" s="6"/>
    </row>
    <row r="73" spans="1:6" s="3" customFormat="1" ht="74.25" customHeight="1">
      <c r="A73" s="22" t="s">
        <v>61</v>
      </c>
      <c r="B73" s="23" t="s">
        <v>123</v>
      </c>
      <c r="C73" s="13">
        <v>9843451</v>
      </c>
      <c r="D73" s="13">
        <v>9582779.82</v>
      </c>
      <c r="E73" s="35">
        <f t="shared" si="1"/>
        <v>97.35183138515141</v>
      </c>
      <c r="F73" s="6"/>
    </row>
    <row r="74" spans="1:6" s="3" customFormat="1" ht="76.5" customHeight="1">
      <c r="A74" s="22" t="s">
        <v>76</v>
      </c>
      <c r="B74" s="23" t="s">
        <v>40</v>
      </c>
      <c r="C74" s="13">
        <v>174338898</v>
      </c>
      <c r="D74" s="13">
        <v>173533682.51</v>
      </c>
      <c r="E74" s="35">
        <f t="shared" si="1"/>
        <v>99.53813205243502</v>
      </c>
      <c r="F74" s="6"/>
    </row>
    <row r="75" spans="1:6" s="3" customFormat="1" ht="80.25" customHeight="1">
      <c r="A75" s="22" t="s">
        <v>63</v>
      </c>
      <c r="B75" s="23" t="s">
        <v>41</v>
      </c>
      <c r="C75" s="13">
        <v>640627</v>
      </c>
      <c r="D75" s="13">
        <v>640627</v>
      </c>
      <c r="E75" s="35">
        <f t="shared" si="1"/>
        <v>100</v>
      </c>
      <c r="F75" s="6"/>
    </row>
    <row r="76" spans="1:6" s="3" customFormat="1" ht="56.25" customHeight="1">
      <c r="A76" s="22" t="s">
        <v>62</v>
      </c>
      <c r="B76" s="23" t="s">
        <v>42</v>
      </c>
      <c r="C76" s="13">
        <v>1009000.32</v>
      </c>
      <c r="D76" s="13">
        <v>1009000.32</v>
      </c>
      <c r="E76" s="35">
        <f t="shared" si="1"/>
        <v>100</v>
      </c>
      <c r="F76" s="6"/>
    </row>
    <row r="77" spans="1:6" s="3" customFormat="1" ht="94.5" customHeight="1">
      <c r="A77" s="22" t="s">
        <v>71</v>
      </c>
      <c r="B77" s="23" t="s">
        <v>44</v>
      </c>
      <c r="C77" s="13">
        <v>321074184.42</v>
      </c>
      <c r="D77" s="13">
        <v>333980937.08</v>
      </c>
      <c r="E77" s="35">
        <f t="shared" si="1"/>
        <v>104.01986621357153</v>
      </c>
      <c r="F77" s="6"/>
    </row>
    <row r="78" spans="1:6" s="3" customFormat="1" ht="135" customHeight="1">
      <c r="A78" s="22" t="s">
        <v>70</v>
      </c>
      <c r="B78" s="23" t="s">
        <v>45</v>
      </c>
      <c r="C78" s="13">
        <v>659741856.6</v>
      </c>
      <c r="D78" s="13">
        <v>662559870.91</v>
      </c>
      <c r="E78" s="35">
        <f t="shared" si="1"/>
        <v>100.42713893044815</v>
      </c>
      <c r="F78" s="6"/>
    </row>
    <row r="79" spans="1:6" s="3" customFormat="1" ht="58.5" customHeight="1">
      <c r="A79" s="22" t="s">
        <v>64</v>
      </c>
      <c r="B79" s="23" t="s">
        <v>46</v>
      </c>
      <c r="C79" s="13">
        <v>70191545</v>
      </c>
      <c r="D79" s="13">
        <v>70191545</v>
      </c>
      <c r="E79" s="35">
        <f t="shared" si="1"/>
        <v>100</v>
      </c>
      <c r="F79" s="6"/>
    </row>
    <row r="80" spans="1:6" s="4" customFormat="1" ht="81.75" customHeight="1">
      <c r="A80" s="22" t="s">
        <v>79</v>
      </c>
      <c r="B80" s="23" t="s">
        <v>120</v>
      </c>
      <c r="C80" s="13">
        <v>1853172</v>
      </c>
      <c r="D80" s="13">
        <v>1852872</v>
      </c>
      <c r="E80" s="35">
        <f t="shared" si="1"/>
        <v>99.98381154042906</v>
      </c>
      <c r="F80" s="8"/>
    </row>
    <row r="81" spans="1:5" s="4" customFormat="1" ht="90.75" customHeight="1">
      <c r="A81" s="16" t="s">
        <v>86</v>
      </c>
      <c r="B81" s="19" t="s">
        <v>85</v>
      </c>
      <c r="C81" s="13">
        <v>301601.99</v>
      </c>
      <c r="D81" s="13">
        <v>301601.99</v>
      </c>
      <c r="E81" s="35">
        <f t="shared" si="1"/>
        <v>100</v>
      </c>
    </row>
    <row r="82" spans="1:5" s="4" customFormat="1" ht="119.25" customHeight="1">
      <c r="A82" s="22" t="s">
        <v>97</v>
      </c>
      <c r="B82" s="23" t="s">
        <v>98</v>
      </c>
      <c r="C82" s="13">
        <v>55000</v>
      </c>
      <c r="D82" s="13">
        <v>54724.02</v>
      </c>
      <c r="E82" s="35">
        <f t="shared" si="1"/>
        <v>99.49821818181817</v>
      </c>
    </row>
    <row r="83" spans="1:5" s="4" customFormat="1" ht="117.75" customHeight="1">
      <c r="A83" s="22" t="s">
        <v>88</v>
      </c>
      <c r="B83" s="23" t="s">
        <v>87</v>
      </c>
      <c r="C83" s="13">
        <v>26049283</v>
      </c>
      <c r="D83" s="13">
        <v>26039730.78</v>
      </c>
      <c r="E83" s="35">
        <f t="shared" si="1"/>
        <v>99.96333019991376</v>
      </c>
    </row>
    <row r="84" spans="1:6" ht="76.5" customHeight="1">
      <c r="A84" s="10" t="s">
        <v>68</v>
      </c>
      <c r="B84" s="11" t="s">
        <v>39</v>
      </c>
      <c r="C84" s="13">
        <v>37361561</v>
      </c>
      <c r="D84" s="13">
        <v>37361561</v>
      </c>
      <c r="E84" s="35">
        <f t="shared" si="1"/>
        <v>100</v>
      </c>
      <c r="F84" s="6"/>
    </row>
    <row r="85" spans="1:6" ht="76.5" customHeight="1">
      <c r="A85" s="10" t="s">
        <v>137</v>
      </c>
      <c r="B85" s="11" t="s">
        <v>138</v>
      </c>
      <c r="C85" s="13">
        <v>7326792</v>
      </c>
      <c r="D85" s="13">
        <v>7326792</v>
      </c>
      <c r="E85" s="35">
        <f t="shared" si="1"/>
        <v>100</v>
      </c>
      <c r="F85" s="6"/>
    </row>
    <row r="86" spans="1:6" ht="58.5" customHeight="1">
      <c r="A86" s="10" t="s">
        <v>75</v>
      </c>
      <c r="B86" s="19" t="s">
        <v>53</v>
      </c>
      <c r="C86" s="13">
        <v>163295</v>
      </c>
      <c r="D86" s="13">
        <v>163295</v>
      </c>
      <c r="E86" s="35">
        <f t="shared" si="1"/>
        <v>100</v>
      </c>
      <c r="F86" s="6"/>
    </row>
    <row r="87" spans="1:6" ht="64.5" customHeight="1">
      <c r="A87" s="10" t="s">
        <v>66</v>
      </c>
      <c r="B87" s="11" t="s">
        <v>27</v>
      </c>
      <c r="C87" s="13">
        <v>8944621.15</v>
      </c>
      <c r="D87" s="13">
        <v>8944621.15</v>
      </c>
      <c r="E87" s="35">
        <f t="shared" si="1"/>
        <v>100</v>
      </c>
      <c r="F87" s="6"/>
    </row>
    <row r="88" spans="1:6" ht="64.5" customHeight="1">
      <c r="A88" s="10" t="s">
        <v>135</v>
      </c>
      <c r="B88" s="11" t="s">
        <v>136</v>
      </c>
      <c r="C88" s="13">
        <v>23634402</v>
      </c>
      <c r="D88" s="13">
        <v>23634402</v>
      </c>
      <c r="E88" s="35">
        <f t="shared" si="1"/>
        <v>100</v>
      </c>
      <c r="F88" s="6"/>
    </row>
    <row r="89" spans="1:6" ht="37.5">
      <c r="A89" s="10" t="s">
        <v>65</v>
      </c>
      <c r="B89" s="11" t="s">
        <v>43</v>
      </c>
      <c r="C89" s="13">
        <v>39851398</v>
      </c>
      <c r="D89" s="13">
        <v>39851398</v>
      </c>
      <c r="E89" s="35">
        <f t="shared" si="1"/>
        <v>100</v>
      </c>
      <c r="F89" s="6"/>
    </row>
    <row r="90" spans="1:6" ht="61.5" customHeight="1">
      <c r="A90" s="10" t="s">
        <v>108</v>
      </c>
      <c r="B90" s="11" t="s">
        <v>124</v>
      </c>
      <c r="C90" s="13">
        <v>39919320</v>
      </c>
      <c r="D90" s="13">
        <v>39685393.58</v>
      </c>
      <c r="E90" s="35">
        <f t="shared" si="1"/>
        <v>99.4140019920179</v>
      </c>
      <c r="F90" s="6"/>
    </row>
    <row r="91" spans="1:5" s="3" customFormat="1" ht="24" customHeight="1">
      <c r="A91" s="1" t="s">
        <v>74</v>
      </c>
      <c r="B91" s="21" t="s">
        <v>38</v>
      </c>
      <c r="C91" s="15">
        <f>C92+C93</f>
        <v>14013636</v>
      </c>
      <c r="D91" s="15">
        <f>D92+D93</f>
        <v>14003886</v>
      </c>
      <c r="E91" s="35">
        <f t="shared" si="1"/>
        <v>99.93042490899579</v>
      </c>
    </row>
    <row r="92" spans="1:9" ht="75.75" customHeight="1">
      <c r="A92" s="9" t="s">
        <v>96</v>
      </c>
      <c r="B92" s="23" t="s">
        <v>55</v>
      </c>
      <c r="C92" s="13">
        <v>12821886</v>
      </c>
      <c r="D92" s="13">
        <v>12821886</v>
      </c>
      <c r="E92" s="35">
        <f t="shared" si="1"/>
        <v>100</v>
      </c>
      <c r="I92" s="6"/>
    </row>
    <row r="93" spans="1:9" ht="96" customHeight="1">
      <c r="A93" s="9" t="s">
        <v>111</v>
      </c>
      <c r="B93" s="19" t="s">
        <v>110</v>
      </c>
      <c r="C93" s="13">
        <v>1191750</v>
      </c>
      <c r="D93" s="13">
        <v>1182000</v>
      </c>
      <c r="E93" s="35">
        <f t="shared" si="1"/>
        <v>99.18187539332914</v>
      </c>
      <c r="I93" s="6"/>
    </row>
    <row r="94" spans="1:9" ht="45" customHeight="1">
      <c r="A94" s="5" t="s">
        <v>151</v>
      </c>
      <c r="B94" s="27" t="s">
        <v>152</v>
      </c>
      <c r="C94" s="14">
        <f>C95+C96</f>
        <v>1682739</v>
      </c>
      <c r="D94" s="14">
        <f>D95+D96</f>
        <v>1949587</v>
      </c>
      <c r="E94" s="35">
        <f t="shared" si="1"/>
        <v>115.85795539296349</v>
      </c>
      <c r="I94" s="6"/>
    </row>
    <row r="95" spans="1:9" ht="107.25" customHeight="1">
      <c r="A95" s="9" t="s">
        <v>161</v>
      </c>
      <c r="B95" s="28" t="s">
        <v>160</v>
      </c>
      <c r="C95" s="13">
        <v>1682739</v>
      </c>
      <c r="D95" s="13">
        <v>1622899</v>
      </c>
      <c r="E95" s="35">
        <f t="shared" si="1"/>
        <v>96.44389296260442</v>
      </c>
      <c r="I95" s="6"/>
    </row>
    <row r="96" spans="1:9" ht="191.25" customHeight="1">
      <c r="A96" s="9" t="s">
        <v>195</v>
      </c>
      <c r="B96" s="28" t="s">
        <v>194</v>
      </c>
      <c r="C96" s="13">
        <v>0</v>
      </c>
      <c r="D96" s="13">
        <v>326688</v>
      </c>
      <c r="E96" s="35"/>
      <c r="I96" s="6"/>
    </row>
    <row r="97" spans="1:9" ht="39">
      <c r="A97" s="1" t="s">
        <v>182</v>
      </c>
      <c r="B97" s="48" t="s">
        <v>183</v>
      </c>
      <c r="C97" s="32">
        <f>C98+C99</f>
        <v>0</v>
      </c>
      <c r="D97" s="15">
        <f>D98+D99</f>
        <v>4003957.55</v>
      </c>
      <c r="E97" s="35"/>
      <c r="I97" s="6"/>
    </row>
    <row r="98" spans="1:9" ht="37.5">
      <c r="A98" s="9" t="s">
        <v>184</v>
      </c>
      <c r="B98" s="28" t="s">
        <v>185</v>
      </c>
      <c r="C98" s="13">
        <v>0</v>
      </c>
      <c r="D98" s="13">
        <v>3923859.71</v>
      </c>
      <c r="E98" s="35"/>
      <c r="I98" s="6"/>
    </row>
    <row r="99" spans="1:9" ht="37.5">
      <c r="A99" s="9" t="s">
        <v>186</v>
      </c>
      <c r="B99" s="28" t="s">
        <v>187</v>
      </c>
      <c r="C99" s="13">
        <v>0</v>
      </c>
      <c r="D99" s="13">
        <v>80097.84</v>
      </c>
      <c r="E99" s="35"/>
      <c r="I99" s="6"/>
    </row>
    <row r="100" spans="1:9" ht="58.5">
      <c r="A100" s="1" t="s">
        <v>188</v>
      </c>
      <c r="B100" s="49" t="s">
        <v>189</v>
      </c>
      <c r="C100" s="32">
        <v>0</v>
      </c>
      <c r="D100" s="15">
        <v>-58228235.29</v>
      </c>
      <c r="E100" s="35"/>
      <c r="I100" s="6"/>
    </row>
    <row r="101" spans="1:5" ht="27.75" customHeight="1">
      <c r="A101" s="42"/>
      <c r="B101" s="42" t="s">
        <v>28</v>
      </c>
      <c r="C101" s="14">
        <f>C8+C38</f>
        <v>4096132038.450001</v>
      </c>
      <c r="D101" s="14">
        <f>D8+D38</f>
        <v>4072683626.9400005</v>
      </c>
      <c r="E101" s="35">
        <f>D101/C101*100</f>
        <v>99.42754746942012</v>
      </c>
    </row>
    <row r="102" spans="1:5" ht="19.5">
      <c r="A102" s="50"/>
      <c r="B102" s="50"/>
      <c r="C102" s="38"/>
      <c r="D102" s="38"/>
      <c r="E102" s="38"/>
    </row>
    <row r="108" spans="3:4" ht="15.75">
      <c r="C108" s="52"/>
      <c r="D108" s="17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9055118110236221" right="0.11811023622047245" top="0.5511811023622047" bottom="0.5511811023622047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2023-04-24T05:06:02Z</cp:lastPrinted>
  <dcterms:created xsi:type="dcterms:W3CDTF">2003-11-18T13:38:27Z</dcterms:created>
  <dcterms:modified xsi:type="dcterms:W3CDTF">2023-04-24T05:21:08Z</dcterms:modified>
  <cp:category/>
  <cp:version/>
  <cp:contentType/>
  <cp:contentStatus/>
</cp:coreProperties>
</file>